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8" windowHeight="6732" activeTab="0"/>
  </bookViews>
  <sheets>
    <sheet name="SHALEsm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<sst xmlns="http://schemas.openxmlformats.org/spreadsheetml/2006/main" count="7" uniqueCount="7">
  <si>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Clean formation GWL response (r.u.)</t>
  </si>
  <si>
    <t>Shale GWL response (r.u.)</t>
  </si>
  <si>
    <t>Shale index</t>
  </si>
  <si>
    <t xml:space="preserve">Larionov shale exponent </t>
  </si>
  <si>
    <t>GWL measured value (r.u.)</t>
  </si>
  <si>
    <t>Shale content (%)</t>
  </si>
  <si>
    <t>designed by: S. Martinovic et al., May 11. 2004., N. Sad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</si>
</sst>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/>
    </xf>
    <xf numFmtId="165" fontId="0" fillId="2" borderId="1" xfId="0" applyNumberFormat="1" applyFill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3" fillId="0" borderId="2" xfId="0" applyFont="1" applyBorder="1" applyAlignment="1">
      <alignment/>
    </xf>
    <xf numFmtId="165" fontId="1" fillId="3" borderId="2" xfId="0" applyNumberFormat="1" applyFont="1" applyFill="1" applyBorder="1" applyAlignment="1" applyProtection="1">
      <alignment/>
      <protection locked="0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4" borderId="3" xfId="0" applyNumberFormat="1" applyFont="1" applyFill="1" applyBorder="1" applyAlignment="1">
      <alignment/>
    </xf>
    <xf numFmtId="165" fontId="5" fillId="4" borderId="3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I1" sqref="I1"/>
    </sheetView>
  </sheetViews>
  <sheetFormatPr defaultColWidth="9.140625" defaultRowHeight="12.75"/>
  <cols>
    <col min="3" max="3" width="20.7109375" style="0" customWidth="1"/>
    <col min="5" max="5" width="10.00390625" style="0" bestFit="1" customWidth="1"/>
    <col min="7" max="7" width="10.28125" style="0" customWidth="1"/>
  </cols>
  <sheetData>
    <row r="1" spans="1:6" ht="15">
      <c r="A1" s="6" t="s">
        <v>3</v>
      </c>
      <c r="B1" s="6"/>
      <c r="C1" s="6"/>
      <c r="D1" s="7">
        <v>3.7</v>
      </c>
      <c r="E1">
        <f>IF(D1&lt;0.000001,0.000001,D1)</f>
        <v>3.7</v>
      </c>
      <c r="F1">
        <f>IF(E1&gt;3.7,3.7,E1)</f>
        <v>3.7</v>
      </c>
    </row>
    <row r="2" spans="1:7" ht="15">
      <c r="A2" s="6" t="s">
        <v>0</v>
      </c>
      <c r="B2" s="6"/>
      <c r="C2" s="6"/>
      <c r="D2" s="7">
        <v>10</v>
      </c>
      <c r="E2" s="3">
        <f>D2</f>
        <v>10</v>
      </c>
      <c r="F2">
        <f>IF(E2&lt;0.000001,0.000001,E2)</f>
        <v>10</v>
      </c>
      <c r="G2" s="5">
        <f>IF(F2&gt;99.99999,99.99999,F2)</f>
        <v>10</v>
      </c>
    </row>
    <row r="3" spans="1:7" ht="15">
      <c r="A3" s="6" t="s">
        <v>1</v>
      </c>
      <c r="B3" s="6"/>
      <c r="C3" s="6"/>
      <c r="D3" s="7">
        <v>90</v>
      </c>
      <c r="E3">
        <f>IF(D3&lt;=G2,G2+0.0000001,D3)</f>
        <v>90</v>
      </c>
      <c r="F3">
        <f>IF(E3&lt;0.000001,0.000001,E3)</f>
        <v>90</v>
      </c>
      <c r="G3">
        <f>IF(F3&gt;99.999999,99.999999,F3)</f>
        <v>90</v>
      </c>
    </row>
    <row r="4" spans="1:7" ht="15">
      <c r="A4" s="6" t="s">
        <v>4</v>
      </c>
      <c r="B4" s="6"/>
      <c r="C4" s="6"/>
      <c r="D4" s="7">
        <v>30</v>
      </c>
      <c r="E4">
        <f>IF(D4&lt;=G2,G2+0.0000001,D4)</f>
        <v>30</v>
      </c>
      <c r="F4">
        <f>IF(E4&lt;0.000001,0.000001,E4)</f>
        <v>30</v>
      </c>
      <c r="G4">
        <f>IF(F4&gt;99.999999,99.999999,F4)</f>
        <v>30</v>
      </c>
    </row>
    <row r="5" ht="12.75">
      <c r="D5" s="4"/>
    </row>
    <row r="6" ht="13.5" thickBot="1"/>
    <row r="7" spans="1:7" ht="18" thickBot="1" thickTop="1">
      <c r="A7" s="8" t="s">
        <v>2</v>
      </c>
      <c r="B7" s="13"/>
      <c r="C7" s="14"/>
      <c r="D7" s="11">
        <f>E7</f>
        <v>0.25</v>
      </c>
      <c r="E7" s="1">
        <f>IF(F7&lt;0.000001,0.000001,F7)</f>
        <v>0.25</v>
      </c>
      <c r="F7" s="1">
        <f>IF(G7&gt;0.999999,0.999999,G7)</f>
        <v>0.25</v>
      </c>
      <c r="G7" s="1">
        <f>(G4-G2)/(G3-G2)</f>
        <v>0.25</v>
      </c>
    </row>
    <row r="8" spans="1:6" ht="18" thickBot="1" thickTop="1">
      <c r="A8" s="9"/>
      <c r="B8" s="9"/>
      <c r="C8" s="9"/>
      <c r="D8" s="10"/>
      <c r="E8" s="1">
        <f>F1*D7</f>
        <v>0.925</v>
      </c>
      <c r="F8" s="1"/>
    </row>
    <row r="9" spans="1:5" ht="18" thickBot="1" thickTop="1">
      <c r="A9" s="8" t="s">
        <v>5</v>
      </c>
      <c r="B9" s="13"/>
      <c r="C9" s="14"/>
      <c r="D9" s="12">
        <f>100*E9</f>
        <v>7.4915085822716705</v>
      </c>
      <c r="E9" s="1">
        <f>(2^E8-1)/(2^F1-1)</f>
        <v>0.0749150858227167</v>
      </c>
    </row>
    <row r="10" ht="13.5" thickTop="1"/>
    <row r="11" ht="12.75">
      <c r="A11" s="2" t="s">
        <v>6</v>
      </c>
    </row>
  </sheetData>
  <sheetProtection password="C920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NIS-Naftagas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xzy</dc:creator>
  <cp:keywords/>
  <dc:description/>
  <cp:lastModifiedBy>xzy</cp:lastModifiedBy>
  <dcterms:created xsi:type="dcterms:W3CDTF">2004-04-28T08:34:38Z</dcterms:created>
  <dcterms:modified xsi:type="dcterms:W3CDTF">2004-05-19T08:19:46Z</dcterms:modified>
  <cp:category/>
  <cp:version/>
  <cp:contentType/>
  <cp:contentStatus/>
</cp:coreProperties>
</file>